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Annual" sheetId="1" r:id="rId1"/>
    <sheet name="Sheet" sheetId="2" r:id="rId2"/>
  </sheets>
  <definedNames>
    <definedName name="Beg_Bal">'Annual'!#REF!</definedName>
    <definedName name="Cum_Int">'Annual'!#REF!</definedName>
    <definedName name="Data">'Annual'!#REF!</definedName>
    <definedName name="End_Bal">'Annual'!#REF!</definedName>
    <definedName name="Extra_Pay">'Annual'!#REF!</definedName>
    <definedName name="Full_Print">'Annual'!$A$45:$B$50</definedName>
    <definedName name="Header_Row">ROW('Annual'!#REF!)</definedName>
    <definedName name="Int">'Annual'!#REF!</definedName>
    <definedName name="Interest_Rate">'Annual'!$C$46</definedName>
    <definedName name="Last_Row">IF(Values_Entered,Header_Row+Number_of_Payments,Header_Row)</definedName>
    <definedName name="Loan_Amount">'Annual'!$C$45</definedName>
    <definedName name="Loan_Start">'Annual'!$C$49</definedName>
    <definedName name="Loan_Years">'Annual'!$C$47</definedName>
    <definedName name="Num_Pmt_Per_Year">'Annual'!$C$48</definedName>
    <definedName name="Number_of_Payments">MATCH(0.01,End_Bal,-1)+1</definedName>
    <definedName name="Pay_Date">'Annual'!#REF!</definedName>
    <definedName name="Pay_Num">'Annual'!#REF!</definedName>
    <definedName name="Payment_Date">DATE(YEAR(Loan_Start),MONTH(Loan_Start)+Payment_Number,DAY(Loan_Start))</definedName>
    <definedName name="Princ">'Annual'!#REF!</definedName>
    <definedName name="_xlnm.Print_Area" localSheetId="0">'Annual'!$A$1:$E$51</definedName>
    <definedName name="Print_Area_Reset">OFFSET(Full_Print,0,0,Last_Row)</definedName>
    <definedName name="_xlnm.Print_Titles" localSheetId="0">'Annual'!$25:$25</definedName>
    <definedName name="Sched_Pay">'Annual'!#REF!</definedName>
    <definedName name="Scheduled_Extra_Payments">'Annual'!#REF!</definedName>
    <definedName name="Scheduled_Interest_Rate">'Annual'!$C$46</definedName>
    <definedName name="Scheduled_Monthly_Payment">'Annual'!$C$50</definedName>
    <definedName name="Total_Interest">'Annual'!#REF!</definedName>
    <definedName name="Total_Pay">'Annual'!#REF!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<sst xmlns="http://schemas.openxmlformats.org/spreadsheetml/2006/main" count="62" uniqueCount="47">
  <si>
    <t>Loan amount</t>
  </si>
  <si>
    <t>Annual interest rate</t>
  </si>
  <si>
    <t>Loan period in years</t>
  </si>
  <si>
    <t>Number of payments per year</t>
  </si>
  <si>
    <t>Start date of loan</t>
  </si>
  <si>
    <t xml:space="preserve">  </t>
  </si>
  <si>
    <t xml:space="preserve"> </t>
  </si>
  <si>
    <t>Income</t>
  </si>
  <si>
    <t>Unit #_____  (# of Bedrooms ______)</t>
  </si>
  <si>
    <t>Other Rental Income (list reason):</t>
  </si>
  <si>
    <t>Total Gross Rental Income</t>
  </si>
  <si>
    <t>Formula</t>
  </si>
  <si>
    <t xml:space="preserve">Less Vacancy Allowance </t>
  </si>
  <si>
    <t>Expenses</t>
  </si>
  <si>
    <t>Insurance</t>
  </si>
  <si>
    <t>Taxes</t>
  </si>
  <si>
    <t xml:space="preserve">Maintenance </t>
  </si>
  <si>
    <t>Repairs</t>
  </si>
  <si>
    <t>Snow Plowing</t>
  </si>
  <si>
    <t>Mowing/Landscaping</t>
  </si>
  <si>
    <t>Water &amp; Sewer</t>
  </si>
  <si>
    <t xml:space="preserve">Electricity (only if paid by Landlord) </t>
  </si>
  <si>
    <t xml:space="preserve">Heat – Oil/Gas/Elect. (only if paid by Landlord) </t>
  </si>
  <si>
    <t xml:space="preserve">Heater Rental (only if paid by Landlord) </t>
  </si>
  <si>
    <t xml:space="preserve">Advertising </t>
  </si>
  <si>
    <t>Auto/Travel</t>
  </si>
  <si>
    <t>Cleaning</t>
  </si>
  <si>
    <t>Legal/Professional fees</t>
  </si>
  <si>
    <t>Management fees</t>
  </si>
  <si>
    <t>Supplies</t>
  </si>
  <si>
    <t>Other:</t>
  </si>
  <si>
    <t xml:space="preserve">Net Income - after Mortgage </t>
  </si>
  <si>
    <t>Less Principal and Interest Payments (Calculator Below)</t>
  </si>
  <si>
    <t>Real Estate Income Statement and Mortgage Payment Analysis</t>
  </si>
  <si>
    <t xml:space="preserve">Property Address: ___________________________________ </t>
  </si>
  <si>
    <t>Greylock Federal Credit Union</t>
  </si>
  <si>
    <t>Monthly payment</t>
  </si>
  <si>
    <t>Annual payment</t>
  </si>
  <si>
    <t>Annual</t>
  </si>
  <si>
    <t>Actual</t>
  </si>
  <si>
    <t>Projected</t>
  </si>
  <si>
    <t>Purchase amount</t>
  </si>
  <si>
    <t>Property Address: ___________________________________</t>
  </si>
  <si>
    <t>Adjusted Annual Rental Income</t>
  </si>
  <si>
    <t>Total Annual Expenses</t>
  </si>
  <si>
    <t>Net Operating Income</t>
  </si>
  <si>
    <t>Ratio: Net Operating Income /  Mortgage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</si>
</sst>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?%_)"/>
    <numFmt numFmtId="166" formatCode="&quot;$&quot;#,##0"/>
    <numFmt numFmtId="167" formatCode="_(&quot;$&quot;* #,##0.0_);_(&quot;$&quot;* \(#,##0.0\);_(&quot;$&quot;* &quot;-&quot;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Century Gothic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164" fontId="2" fillId="33" borderId="14" xfId="0" applyNumberFormat="1" applyFont="1" applyFill="1" applyBorder="1" applyAlignment="1" applyProtection="1">
      <alignment horizontal="right"/>
      <protection locked="0"/>
    </xf>
    <xf numFmtId="14" fontId="2" fillId="33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5" fillId="0" borderId="0" xfId="0" applyFont="1" applyAlignment="1">
      <alignment vertical="top" wrapText="1"/>
    </xf>
    <xf numFmtId="166" fontId="46" fillId="0" borderId="0" xfId="0" applyNumberFormat="1" applyFont="1" applyAlignment="1">
      <alignment horizontal="center" vertical="top" wrapText="1"/>
    </xf>
    <xf numFmtId="0" fontId="46" fillId="0" borderId="15" xfId="0" applyFont="1" applyBorder="1" applyAlignment="1">
      <alignment vertical="top" wrapText="1"/>
    </xf>
    <xf numFmtId="166" fontId="46" fillId="0" borderId="10" xfId="0" applyNumberFormat="1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166" fontId="46" fillId="0" borderId="11" xfId="0" applyNumberFormat="1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9" fontId="45" fillId="0" borderId="12" xfId="0" applyNumberFormat="1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166" fontId="46" fillId="0" borderId="13" xfId="0" applyNumberFormat="1" applyFont="1" applyBorder="1" applyAlignment="1">
      <alignment vertical="top" wrapText="1"/>
    </xf>
    <xf numFmtId="166" fontId="46" fillId="0" borderId="0" xfId="0" applyNumberFormat="1" applyFont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5" fillId="0" borderId="16" xfId="0" applyFont="1" applyBorder="1" applyAlignment="1">
      <alignment vertical="top" wrapText="1"/>
    </xf>
    <xf numFmtId="2" fontId="46" fillId="0" borderId="11" xfId="0" applyNumberFormat="1" applyFont="1" applyBorder="1" applyAlignment="1">
      <alignment vertical="top" wrapText="1"/>
    </xf>
    <xf numFmtId="0" fontId="2" fillId="34" borderId="0" xfId="0" applyFont="1" applyFill="1" applyBorder="1" applyAlignment="1">
      <alignment horizontal="right"/>
    </xf>
    <xf numFmtId="42" fontId="2" fillId="0" borderId="14" xfId="44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6" fontId="46" fillId="35" borderId="10" xfId="0" applyNumberFormat="1" applyFont="1" applyFill="1" applyBorder="1" applyAlignment="1">
      <alignment vertical="top" wrapText="1"/>
    </xf>
    <xf numFmtId="166" fontId="45" fillId="35" borderId="11" xfId="0" applyNumberFormat="1" applyFont="1" applyFill="1" applyBorder="1" applyAlignment="1">
      <alignment vertical="top" wrapText="1"/>
    </xf>
    <xf numFmtId="166" fontId="46" fillId="35" borderId="11" xfId="0" applyNumberFormat="1" applyFont="1" applyFill="1" applyBorder="1" applyAlignment="1">
      <alignment vertical="top" wrapText="1"/>
    </xf>
    <xf numFmtId="166" fontId="46" fillId="35" borderId="12" xfId="0" applyNumberFormat="1" applyFont="1" applyFill="1" applyBorder="1" applyAlignment="1">
      <alignment vertical="top" wrapText="1"/>
    </xf>
    <xf numFmtId="42" fontId="2" fillId="35" borderId="14" xfId="44" applyNumberFormat="1" applyFont="1" applyFill="1" applyBorder="1" applyAlignment="1">
      <alignment horizontal="right"/>
    </xf>
    <xf numFmtId="2" fontId="46" fillId="0" borderId="0" xfId="0" applyNumberFormat="1" applyFont="1" applyAlignment="1">
      <alignment horizontal="center" vertical="top" wrapText="1"/>
    </xf>
    <xf numFmtId="0" fontId="44" fillId="36" borderId="11" xfId="0" applyFont="1" applyFill="1" applyBorder="1" applyAlignment="1">
      <alignment vertical="top" wrapText="1"/>
    </xf>
    <xf numFmtId="0" fontId="44" fillId="36" borderId="12" xfId="0" applyFont="1" applyFill="1" applyBorder="1" applyAlignment="1">
      <alignment vertical="top" wrapText="1"/>
    </xf>
    <xf numFmtId="0" fontId="44" fillId="36" borderId="1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2" fontId="46" fillId="0" borderId="0" xfId="0" applyNumberFormat="1" applyFont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25">
      <selection activeCell="D44" sqref="D44"/>
    </sheetView>
  </sheetViews>
  <sheetFormatPr defaultColWidth="9.140625" defaultRowHeight="12.75"/>
  <cols>
    <col min="1" max="1" width="70.57421875" style="12" customWidth="1"/>
    <col min="2" max="2" width="6.421875" style="10" customWidth="1"/>
    <col min="3" max="4" width="12.7109375" style="11" bestFit="1" customWidth="1"/>
    <col min="5" max="5" width="11.421875" style="11" bestFit="1" customWidth="1"/>
    <col min="6" max="10" width="9.140625" style="11" customWidth="1"/>
    <col min="11" max="16384" width="9.140625" style="11" customWidth="1"/>
  </cols>
  <sheetData>
    <row r="1" spans="1:5" ht="18">
      <c r="A1" s="45" t="s">
        <v>35</v>
      </c>
      <c r="B1" s="45"/>
      <c r="C1" s="45"/>
      <c r="D1" s="45"/>
      <c r="E1" s="45"/>
    </row>
    <row r="2" spans="1:5" ht="18">
      <c r="A2" s="45" t="s">
        <v>33</v>
      </c>
      <c r="B2" s="45"/>
      <c r="C2" s="45"/>
      <c r="D2" s="45"/>
      <c r="E2" s="45"/>
    </row>
    <row r="3" spans="1:5" ht="18">
      <c r="A3" s="45" t="s">
        <v>42</v>
      </c>
      <c r="B3" s="45" t="s">
        <v>34</v>
      </c>
      <c r="C3" s="45"/>
      <c r="D3" s="45"/>
      <c r="E3" s="45"/>
    </row>
    <row r="4" spans="1:5" ht="18">
      <c r="A4" s="45"/>
      <c r="B4" s="45"/>
      <c r="C4" s="45"/>
      <c r="D4" s="45"/>
      <c r="E4" s="45"/>
    </row>
    <row r="5" spans="1:4" ht="22.5" customHeight="1">
      <c r="A5" s="13"/>
      <c r="B5" s="2"/>
      <c r="C5" s="38" t="s">
        <v>39</v>
      </c>
      <c r="D5" s="38" t="s">
        <v>40</v>
      </c>
    </row>
    <row r="6" spans="1:7" ht="18.75" thickBot="1">
      <c r="A6" s="13" t="s">
        <v>7</v>
      </c>
      <c r="B6" s="2"/>
      <c r="C6" s="14" t="s">
        <v>38</v>
      </c>
      <c r="D6" s="14" t="s">
        <v>38</v>
      </c>
      <c r="G6" s="11" t="s">
        <v>6</v>
      </c>
    </row>
    <row r="7" spans="1:4" ht="18.75" thickBot="1">
      <c r="A7" s="15" t="s">
        <v>8</v>
      </c>
      <c r="B7" s="3" t="s">
        <v>6</v>
      </c>
      <c r="C7" s="16">
        <v>0</v>
      </c>
      <c r="D7" s="16">
        <v>0</v>
      </c>
    </row>
    <row r="8" spans="1:4" ht="18.75" thickBot="1">
      <c r="A8" s="17" t="s">
        <v>8</v>
      </c>
      <c r="B8" s="4" t="s">
        <v>6</v>
      </c>
      <c r="C8" s="18">
        <v>0</v>
      </c>
      <c r="D8" s="18">
        <v>0</v>
      </c>
    </row>
    <row r="9" spans="1:4" ht="18.75" thickBot="1">
      <c r="A9" s="17" t="s">
        <v>8</v>
      </c>
      <c r="B9" s="4"/>
      <c r="C9" s="18">
        <v>0</v>
      </c>
      <c r="D9" s="18">
        <v>0</v>
      </c>
    </row>
    <row r="10" spans="1:4" ht="18.75" thickBot="1">
      <c r="A10" s="17" t="s">
        <v>8</v>
      </c>
      <c r="B10" s="4"/>
      <c r="C10" s="18">
        <v>0</v>
      </c>
      <c r="D10" s="18">
        <v>0</v>
      </c>
    </row>
    <row r="11" spans="1:4" ht="18.75" thickBot="1">
      <c r="A11" s="17" t="s">
        <v>8</v>
      </c>
      <c r="B11" s="4"/>
      <c r="C11" s="18">
        <v>0</v>
      </c>
      <c r="D11" s="18">
        <v>0</v>
      </c>
    </row>
    <row r="12" spans="1:4" ht="18.75" thickBot="1">
      <c r="A12" s="17" t="s">
        <v>8</v>
      </c>
      <c r="B12" s="4"/>
      <c r="C12" s="18">
        <v>0</v>
      </c>
      <c r="D12" s="18">
        <v>0</v>
      </c>
    </row>
    <row r="13" spans="1:4" ht="18.75" thickBot="1">
      <c r="A13" s="17" t="s">
        <v>9</v>
      </c>
      <c r="B13" s="4"/>
      <c r="C13" s="18">
        <v>0</v>
      </c>
      <c r="D13" s="18">
        <v>0</v>
      </c>
    </row>
    <row r="14" spans="1:4" ht="18.75" thickBot="1">
      <c r="A14" s="17" t="s">
        <v>10</v>
      </c>
      <c r="B14" s="39" t="s">
        <v>11</v>
      </c>
      <c r="C14" s="35">
        <f>SUM(C7:C13)</f>
        <v>0</v>
      </c>
      <c r="D14" s="35">
        <f>SUM(D7:D13)</f>
        <v>0</v>
      </c>
    </row>
    <row r="15" spans="1:4" ht="18.75" thickBot="1">
      <c r="A15" s="19" t="s">
        <v>12</v>
      </c>
      <c r="B15" s="5"/>
      <c r="C15" s="20">
        <v>0.1</v>
      </c>
      <c r="D15" s="20">
        <v>0.1</v>
      </c>
    </row>
    <row r="16" spans="1:4" ht="18.75" thickBot="1">
      <c r="A16" s="21" t="s">
        <v>43</v>
      </c>
      <c r="B16" s="40" t="s">
        <v>11</v>
      </c>
      <c r="C16" s="36">
        <f>C14-(C14*C15)</f>
        <v>0</v>
      </c>
      <c r="D16" s="36">
        <f>D14-(D14*D15)</f>
        <v>0</v>
      </c>
    </row>
    <row r="17" spans="1:4" ht="11.25" customHeight="1">
      <c r="A17" s="22"/>
      <c r="B17" s="6"/>
      <c r="C17" s="23"/>
      <c r="D17" s="23"/>
    </row>
    <row r="18" spans="1:4" ht="18.75" thickBot="1">
      <c r="A18" s="13" t="s">
        <v>13</v>
      </c>
      <c r="B18" s="2"/>
      <c r="C18" s="24"/>
      <c r="D18" s="24"/>
    </row>
    <row r="19" spans="1:4" ht="18.75" thickBot="1">
      <c r="A19" s="15" t="s">
        <v>14</v>
      </c>
      <c r="B19" s="3"/>
      <c r="C19" s="16">
        <v>0</v>
      </c>
      <c r="D19" s="16">
        <v>0</v>
      </c>
    </row>
    <row r="20" spans="1:4" ht="18.75" thickBot="1">
      <c r="A20" s="17" t="s">
        <v>15</v>
      </c>
      <c r="B20" s="4"/>
      <c r="C20" s="18">
        <v>0</v>
      </c>
      <c r="D20" s="18">
        <v>0</v>
      </c>
    </row>
    <row r="21" spans="1:4" ht="18.75" thickBot="1">
      <c r="A21" s="17" t="s">
        <v>16</v>
      </c>
      <c r="B21" s="4"/>
      <c r="C21" s="18">
        <v>0</v>
      </c>
      <c r="D21" s="18">
        <v>0</v>
      </c>
    </row>
    <row r="22" spans="1:4" ht="18.75" thickBot="1">
      <c r="A22" s="17" t="s">
        <v>17</v>
      </c>
      <c r="B22" s="4"/>
      <c r="C22" s="18">
        <v>0</v>
      </c>
      <c r="D22" s="18">
        <v>0</v>
      </c>
    </row>
    <row r="23" spans="1:4" ht="18.75" thickBot="1">
      <c r="A23" s="17" t="s">
        <v>18</v>
      </c>
      <c r="B23" s="4"/>
      <c r="C23" s="18">
        <v>0</v>
      </c>
      <c r="D23" s="18">
        <v>0</v>
      </c>
    </row>
    <row r="24" spans="1:4" ht="18.75" thickBot="1">
      <c r="A24" s="17" t="s">
        <v>19</v>
      </c>
      <c r="B24" s="4"/>
      <c r="C24" s="18">
        <v>0</v>
      </c>
      <c r="D24" s="18">
        <v>0</v>
      </c>
    </row>
    <row r="25" spans="1:4" ht="18.75" thickBot="1">
      <c r="A25" s="17" t="s">
        <v>20</v>
      </c>
      <c r="B25" s="4"/>
      <c r="C25" s="18">
        <v>0</v>
      </c>
      <c r="D25" s="18">
        <v>0</v>
      </c>
    </row>
    <row r="26" spans="1:4" ht="18.75" thickBot="1">
      <c r="A26" s="17" t="s">
        <v>21</v>
      </c>
      <c r="B26" s="4"/>
      <c r="C26" s="18">
        <v>0</v>
      </c>
      <c r="D26" s="18">
        <v>0</v>
      </c>
    </row>
    <row r="27" spans="1:4" ht="18.75" thickBot="1">
      <c r="A27" s="17" t="s">
        <v>22</v>
      </c>
      <c r="B27" s="4"/>
      <c r="C27" s="18">
        <v>0</v>
      </c>
      <c r="D27" s="18">
        <v>0</v>
      </c>
    </row>
    <row r="28" spans="1:4" ht="18.75" thickBot="1">
      <c r="A28" s="17" t="s">
        <v>23</v>
      </c>
      <c r="B28" s="4"/>
      <c r="C28" s="18">
        <v>0</v>
      </c>
      <c r="D28" s="18">
        <v>0</v>
      </c>
    </row>
    <row r="29" spans="1:4" ht="18.75" thickBot="1">
      <c r="A29" s="17" t="s">
        <v>24</v>
      </c>
      <c r="B29" s="4"/>
      <c r="C29" s="18">
        <v>0</v>
      </c>
      <c r="D29" s="18">
        <v>0</v>
      </c>
    </row>
    <row r="30" spans="1:4" ht="18.75" thickBot="1">
      <c r="A30" s="17" t="s">
        <v>25</v>
      </c>
      <c r="B30" s="4"/>
      <c r="C30" s="18">
        <v>0</v>
      </c>
      <c r="D30" s="18">
        <v>0</v>
      </c>
    </row>
    <row r="31" spans="1:4" ht="18.75" thickBot="1">
      <c r="A31" s="17" t="s">
        <v>26</v>
      </c>
      <c r="B31" s="4"/>
      <c r="C31" s="18">
        <v>0</v>
      </c>
      <c r="D31" s="18">
        <v>0</v>
      </c>
    </row>
    <row r="32" spans="1:4" ht="18.75" thickBot="1">
      <c r="A32" s="17" t="s">
        <v>27</v>
      </c>
      <c r="B32" s="4"/>
      <c r="C32" s="18">
        <v>0</v>
      </c>
      <c r="D32" s="18">
        <v>0</v>
      </c>
    </row>
    <row r="33" spans="1:6" ht="18.75" thickBot="1">
      <c r="A33" s="17" t="s">
        <v>28</v>
      </c>
      <c r="B33" s="4"/>
      <c r="C33" s="18">
        <v>0</v>
      </c>
      <c r="D33" s="18">
        <v>0</v>
      </c>
      <c r="F33" s="11" t="s">
        <v>6</v>
      </c>
    </row>
    <row r="34" spans="1:4" ht="18.75" thickBot="1">
      <c r="A34" s="17" t="s">
        <v>29</v>
      </c>
      <c r="B34" s="4"/>
      <c r="C34" s="18">
        <v>0</v>
      </c>
      <c r="D34" s="18">
        <v>0</v>
      </c>
    </row>
    <row r="35" spans="1:4" ht="18.75" thickBot="1">
      <c r="A35" s="17" t="s">
        <v>30</v>
      </c>
      <c r="B35" s="4"/>
      <c r="C35" s="18">
        <v>0</v>
      </c>
      <c r="D35" s="18">
        <v>0</v>
      </c>
    </row>
    <row r="36" spans="1:4" ht="18.75" thickBot="1">
      <c r="A36" s="17" t="s">
        <v>30</v>
      </c>
      <c r="B36" s="4"/>
      <c r="C36" s="18">
        <v>0</v>
      </c>
      <c r="D36" s="18">
        <v>0</v>
      </c>
    </row>
    <row r="37" spans="1:4" ht="18.75" thickBot="1">
      <c r="A37" s="25" t="s">
        <v>44</v>
      </c>
      <c r="B37" s="41" t="s">
        <v>11</v>
      </c>
      <c r="C37" s="33">
        <f>SUM(C19:C36)</f>
        <v>0</v>
      </c>
      <c r="D37" s="33">
        <f>SUM(D19:D36)</f>
        <v>0</v>
      </c>
    </row>
    <row r="38" spans="1:4" ht="18.75" thickBot="1">
      <c r="A38" s="26"/>
      <c r="B38" s="7"/>
      <c r="C38" s="24"/>
      <c r="D38" s="24"/>
    </row>
    <row r="39" spans="1:4" ht="18.75" thickBot="1">
      <c r="A39" s="25" t="s">
        <v>45</v>
      </c>
      <c r="B39" s="41" t="s">
        <v>11</v>
      </c>
      <c r="C39" s="33">
        <f>C16-C37</f>
        <v>0</v>
      </c>
      <c r="D39" s="33">
        <f>D16-D37</f>
        <v>0</v>
      </c>
    </row>
    <row r="40" spans="1:4" ht="18.75" thickBot="1">
      <c r="A40" s="17" t="s">
        <v>32</v>
      </c>
      <c r="B40" s="41" t="s">
        <v>11</v>
      </c>
      <c r="C40" s="18">
        <f>IF(C16=0,"",Scheduled_Monthly_Payment*12)</f>
      </c>
      <c r="D40" s="18">
        <f>IF(D16=0,"",Scheduled_Monthly_Payment*12)</f>
      </c>
    </row>
    <row r="41" spans="1:4" ht="16.5" customHeight="1" thickBot="1">
      <c r="A41" s="27" t="s">
        <v>31</v>
      </c>
      <c r="B41" s="39" t="s">
        <v>11</v>
      </c>
      <c r="C41" s="34">
        <f>IF(C39=0,"",C39-C40)</f>
      </c>
      <c r="D41" s="34">
        <f>IF(D39=0,"",D39-D40)</f>
      </c>
    </row>
    <row r="42" spans="1:4" ht="16.5" customHeight="1" thickBot="1">
      <c r="A42" s="17" t="s">
        <v>46</v>
      </c>
      <c r="B42" s="39"/>
      <c r="C42" s="28">
        <f>IF(C39=0,"",C39/C40)</f>
      </c>
      <c r="D42" s="28">
        <f>IF(D39=0,"",D39/D40)</f>
      </c>
    </row>
    <row r="43" spans="1:4" ht="16.5" customHeight="1">
      <c r="A43" s="42"/>
      <c r="B43" s="44"/>
      <c r="C43" s="43"/>
      <c r="D43" s="43"/>
    </row>
    <row r="44" spans="1:3" ht="19.5" customHeight="1">
      <c r="A44" s="29" t="s">
        <v>41</v>
      </c>
      <c r="C44" s="30">
        <v>125000</v>
      </c>
    </row>
    <row r="45" spans="1:3" ht="18">
      <c r="A45" s="29" t="s">
        <v>0</v>
      </c>
      <c r="B45" s="1"/>
      <c r="C45" s="30">
        <f>C44*0.8</f>
        <v>100000</v>
      </c>
    </row>
    <row r="46" spans="1:3" ht="18">
      <c r="A46" s="29" t="s">
        <v>1</v>
      </c>
      <c r="B46" s="1"/>
      <c r="C46" s="31">
        <v>0.0625</v>
      </c>
    </row>
    <row r="47" spans="1:3" ht="18">
      <c r="A47" s="29" t="s">
        <v>2</v>
      </c>
      <c r="B47" s="1"/>
      <c r="C47" s="32">
        <v>20</v>
      </c>
    </row>
    <row r="48" spans="1:3" ht="18" hidden="1">
      <c r="A48" s="29" t="s">
        <v>3</v>
      </c>
      <c r="B48" s="1"/>
      <c r="C48" s="8">
        <v>12</v>
      </c>
    </row>
    <row r="49" spans="1:3" ht="18" hidden="1">
      <c r="A49" s="29" t="s">
        <v>4</v>
      </c>
      <c r="B49" s="1"/>
      <c r="C49" s="9">
        <v>40878</v>
      </c>
    </row>
    <row r="50" spans="1:3" ht="18">
      <c r="A50" s="29" t="s">
        <v>36</v>
      </c>
      <c r="B50" s="1"/>
      <c r="C50" s="37">
        <f>IF(Values_Entered,-PMT(Interest_Rate/Num_Pmt_Per_Year,Loan_Years*Num_Pmt_Per_Year,Loan_Amount),"")</f>
        <v>730.9282023775687</v>
      </c>
    </row>
    <row r="51" spans="1:3" ht="18">
      <c r="A51" s="29" t="s">
        <v>37</v>
      </c>
      <c r="B51" s="11"/>
      <c r="C51" s="37">
        <f>Scheduled_Monthly_Payment*12</f>
        <v>8771.138428530825</v>
      </c>
    </row>
    <row r="59" ht="18">
      <c r="A59" s="12" t="s">
        <v>5</v>
      </c>
    </row>
  </sheetData>
  <sheetProtection selectLockedCells="1"/>
  <mergeCells count="4">
    <mergeCell ref="A2:E2"/>
    <mergeCell ref="A1:E1"/>
    <mergeCell ref="A3:E3"/>
    <mergeCell ref="A4:E4"/>
  </mergeCells>
  <dataValidations count="2">
    <dataValidation type="whole" allowBlank="1" showInputMessage="1" showErrorMessage="1" errorTitle="Years" error="Please enter a whole number of years from 1 to 30." sqref="C4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C48:C49">
      <formula1>1</formula1>
    </dataValidation>
  </dataValidations>
  <printOptions horizontalCentered="1"/>
  <pageMargins left="0.7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cmoon</dc:creator>
  <cp:keywords/>
  <dc:description/>
  <cp:lastModifiedBy>Moon, Christopher</cp:lastModifiedBy>
  <cp:lastPrinted>2018-04-10T18:25:18Z</cp:lastPrinted>
  <dcterms:created xsi:type="dcterms:W3CDTF">2000-08-25T00:46:01Z</dcterms:created>
  <dcterms:modified xsi:type="dcterms:W3CDTF">2018-10-01T18:21:04Z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